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00-0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<sst xmlns="http://schemas.openxmlformats.org/spreadsheetml/2006/main" count="66" uniqueCount="51">
  <si>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E.F. 2001</t>
  </si>
  <si>
    <t>CALCOLO BUDGET FONDO DI ISTITUTO</t>
  </si>
  <si>
    <t>Fonti normative:</t>
  </si>
  <si>
    <t>CCNL 31/8/1999</t>
  </si>
  <si>
    <t>CCNI 31/8/1999</t>
  </si>
  <si>
    <t>CCNL 15/3/2001 - biennio economico</t>
  </si>
  <si>
    <t>C.M. 107 del 7/6/2001</t>
  </si>
  <si>
    <t>Fonte Normativa</t>
  </si>
  <si>
    <t xml:space="preserve">Gli importi sono espressi al netto degli oneri </t>
  </si>
  <si>
    <t>a carico amministrazione</t>
  </si>
  <si>
    <t>a carico del dipendente = 9,10%</t>
  </si>
  <si>
    <t>art. 28 lettera a)</t>
  </si>
  <si>
    <t>Risorse e modalità di calcolo</t>
  </si>
  <si>
    <t>Importo</t>
  </si>
  <si>
    <t>O.D. docenti</t>
  </si>
  <si>
    <t>Personale interessato</t>
  </si>
  <si>
    <t>docente e ATA</t>
  </si>
  <si>
    <t>ATTIVITA' DA RETRIBUIRE</t>
  </si>
  <si>
    <t>art. 26 CCNI</t>
  </si>
  <si>
    <t>decorrenza</t>
  </si>
  <si>
    <t>a decorrere 1/9/2000</t>
  </si>
  <si>
    <t>art. 42 cm. 5</t>
  </si>
  <si>
    <t>O.D. docenti a.s. 2000/2001</t>
  </si>
  <si>
    <t>O.D. ATA a.s. 2000/2001</t>
  </si>
  <si>
    <t>docente e ATA in proporzione alla rispettiva dotazione organica</t>
  </si>
  <si>
    <t>O.D. docenti/ATA</t>
  </si>
  <si>
    <t>docente</t>
  </si>
  <si>
    <t>lettera a) risorse non spese art. 42 cm. 4° 2^ alinea CCNL 26/5/99</t>
  </si>
  <si>
    <t>lettera b) risorse non spese di cui lettera a)</t>
  </si>
  <si>
    <t>a regime a.f. 2001</t>
  </si>
  <si>
    <t>solo a.f. 2001</t>
  </si>
  <si>
    <t>lettera c) 300 mld somma non spesa mancata applicazione art. 29 CCNL 26/5/99 (concorsone)</t>
  </si>
  <si>
    <t>per attuazione flessibilità organizzativa e didattica (art. 31 cm. 1 CCNI 31/8/99)</t>
  </si>
  <si>
    <t>disponibilità ad ulteriore impegno didattico (art. 30 lettera a,b,f, CCNI 31/8/999</t>
  </si>
  <si>
    <t>lettera d) L. 15.300 mensili per 13 mensilità calcolato sul personale ATA in servizio al 15/3/01</t>
  </si>
  <si>
    <t>ATA</t>
  </si>
  <si>
    <t>TOTALE FONDO</t>
  </si>
  <si>
    <t>DI CUI</t>
  </si>
  <si>
    <t>DOCENTE</t>
  </si>
  <si>
    <t>DOCENTE e ATA</t>
  </si>
  <si>
    <t>art. 28 lettera c)</t>
  </si>
  <si>
    <t>docente e ATA ist. Sec. 2°</t>
  </si>
  <si>
    <t>IMPORTI ORARI PRESTAZIONI AGGIUNTIVE</t>
  </si>
  <si>
    <t>Importo orario lordo</t>
  </si>
  <si>
    <t>F.T.-O.P.</t>
  </si>
  <si>
    <t>oneri dip.</t>
  </si>
  <si>
    <t>Importo orario al netto oneri</t>
  </si>
  <si>
    <t>prestazioni aggiuntive (art. 30 cm. 3 lettera d) CCNI 31/8/99)</t>
  </si>
  <si>
    <t>CCNI  31/8/1999</t>
  </si>
  <si>
    <t>CCNL 26/5/1999</t>
  </si>
  <si>
    <t>CCNL 15/03/2001 art. 14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</si>
</sst>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  <numFmt numFmtId="165" formatCode="&quot;L.&quot;\ #,##0.00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left" vertical="justify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justify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justify" vertical="top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justify" vertical="top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justify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7" xfId="0" applyNumberForma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4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6" xfId="0" applyFont="1" applyBorder="1" applyAlignment="1">
      <alignment horizontal="justify" vertical="top"/>
    </xf>
    <xf numFmtId="0" fontId="0" fillId="0" borderId="9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1" fillId="0" borderId="10" xfId="0" applyFont="1" applyBorder="1" applyAlignment="1">
      <alignment horizontal="left" vertical="justify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0" fontId="0" fillId="0" borderId="2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9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20.140625" style="0" bestFit="1" customWidth="1"/>
    <col min="4" max="4" width="13.57421875" style="0" customWidth="1"/>
    <col min="5" max="5" width="13.140625" style="0" customWidth="1"/>
    <col min="6" max="6" width="19.140625" style="0" customWidth="1"/>
    <col min="7" max="7" width="4.8515625" style="0" customWidth="1"/>
    <col min="8" max="8" width="6.57421875" style="0" customWidth="1"/>
    <col min="9" max="9" width="15.7109375" style="0" customWidth="1"/>
    <col min="10" max="10" width="23.421875" style="0" customWidth="1"/>
  </cols>
  <sheetData>
    <row r="1" spans="1:3" ht="12.75">
      <c r="A1" s="51"/>
      <c r="B1" s="51"/>
      <c r="C1" s="51"/>
    </row>
    <row r="2" spans="1:4" ht="12.75">
      <c r="A2" s="5" t="s">
        <v>0</v>
      </c>
      <c r="B2" s="6"/>
      <c r="C2" s="6"/>
      <c r="D2" s="7"/>
    </row>
    <row r="3" spans="1:6" ht="12.75">
      <c r="A3" s="2" t="s">
        <v>1</v>
      </c>
      <c r="B3" s="8"/>
      <c r="C3" s="8"/>
      <c r="D3" s="4"/>
      <c r="F3" t="s">
        <v>8</v>
      </c>
    </row>
    <row r="4" ht="12.75">
      <c r="F4" t="s">
        <v>10</v>
      </c>
    </row>
    <row r="5" spans="1:6" ht="12.75">
      <c r="A5" t="s">
        <v>2</v>
      </c>
      <c r="C5" t="s">
        <v>49</v>
      </c>
      <c r="F5" t="s">
        <v>9</v>
      </c>
    </row>
    <row r="6" ht="12.75">
      <c r="C6" t="s">
        <v>3</v>
      </c>
    </row>
    <row r="7" ht="12.75">
      <c r="C7" t="s">
        <v>48</v>
      </c>
    </row>
    <row r="8" spans="3:9" ht="12.75">
      <c r="C8" t="s">
        <v>5</v>
      </c>
      <c r="F8" s="5" t="s">
        <v>22</v>
      </c>
      <c r="G8" s="6"/>
      <c r="H8" s="7"/>
      <c r="I8" s="10">
        <v>50</v>
      </c>
    </row>
    <row r="9" spans="3:9" ht="12.75">
      <c r="C9" t="s">
        <v>6</v>
      </c>
      <c r="F9" s="2" t="s">
        <v>23</v>
      </c>
      <c r="G9" s="8"/>
      <c r="H9" s="4"/>
      <c r="I9" s="10">
        <v>19</v>
      </c>
    </row>
    <row r="11" spans="1:10" ht="12.75" customHeight="1">
      <c r="A11" s="74" t="s">
        <v>7</v>
      </c>
      <c r="B11" s="75"/>
      <c r="C11" s="78" t="s">
        <v>12</v>
      </c>
      <c r="D11" s="79"/>
      <c r="E11" s="57" t="s">
        <v>13</v>
      </c>
      <c r="F11" s="59" t="s">
        <v>15</v>
      </c>
      <c r="G11" s="82" t="s">
        <v>17</v>
      </c>
      <c r="H11" s="83"/>
      <c r="I11" s="84"/>
      <c r="J11" s="57" t="s">
        <v>19</v>
      </c>
    </row>
    <row r="12" spans="1:10" ht="12.75">
      <c r="A12" s="76"/>
      <c r="B12" s="77"/>
      <c r="C12" s="80"/>
      <c r="D12" s="81"/>
      <c r="E12" s="58"/>
      <c r="F12" s="70"/>
      <c r="G12" s="85"/>
      <c r="H12" s="86"/>
      <c r="I12" s="87"/>
      <c r="J12" s="58"/>
    </row>
    <row r="13" spans="1:9" s="3" customFormat="1" ht="12.75">
      <c r="A13" s="16"/>
      <c r="B13" s="16"/>
      <c r="C13" s="11"/>
      <c r="D13" s="11"/>
      <c r="E13" s="13"/>
      <c r="F13" s="17"/>
      <c r="G13" s="13"/>
      <c r="H13" s="13"/>
      <c r="I13" s="13"/>
    </row>
    <row r="14" spans="1:9" ht="12.75">
      <c r="A14" s="88" t="s">
        <v>4</v>
      </c>
      <c r="B14" s="89"/>
      <c r="C14" s="10" t="s">
        <v>13</v>
      </c>
      <c r="D14" s="19" t="s">
        <v>14</v>
      </c>
      <c r="E14" s="12"/>
      <c r="F14" s="15"/>
      <c r="G14" s="14"/>
      <c r="H14" s="14"/>
      <c r="I14" s="14"/>
    </row>
    <row r="15" spans="1:10" ht="12.75">
      <c r="A15" s="68" t="s">
        <v>11</v>
      </c>
      <c r="B15" s="69"/>
      <c r="C15" s="18">
        <v>629937</v>
      </c>
      <c r="D15" s="19">
        <f>+I8</f>
        <v>50</v>
      </c>
      <c r="E15" s="18">
        <f>SUM(C15*D15)</f>
        <v>31496850</v>
      </c>
      <c r="F15" s="24" t="s">
        <v>16</v>
      </c>
      <c r="G15" s="71" t="s">
        <v>18</v>
      </c>
      <c r="H15" s="72"/>
      <c r="I15" s="73"/>
      <c r="J15" s="19" t="s">
        <v>20</v>
      </c>
    </row>
    <row r="16" spans="1:10" ht="12.75">
      <c r="A16" s="68" t="s">
        <v>40</v>
      </c>
      <c r="B16" s="69"/>
      <c r="C16" s="18">
        <v>818100</v>
      </c>
      <c r="D16" s="19">
        <f>+I8</f>
        <v>50</v>
      </c>
      <c r="E16" s="18">
        <f>SUM(C16*D16)</f>
        <v>40905000</v>
      </c>
      <c r="F16" s="24" t="s">
        <v>41</v>
      </c>
      <c r="G16" s="71" t="s">
        <v>18</v>
      </c>
      <c r="H16" s="72"/>
      <c r="I16" s="73"/>
      <c r="J16" s="19" t="s">
        <v>20</v>
      </c>
    </row>
    <row r="17" ht="12.75">
      <c r="C17" s="9"/>
    </row>
    <row r="18" spans="1:9" ht="12.75">
      <c r="A18" s="88" t="s">
        <v>49</v>
      </c>
      <c r="B18" s="89"/>
      <c r="C18" s="10" t="s">
        <v>13</v>
      </c>
      <c r="D18" s="24" t="s">
        <v>25</v>
      </c>
      <c r="E18" s="12"/>
      <c r="F18" s="15"/>
      <c r="G18" s="14"/>
      <c r="H18" s="14"/>
      <c r="I18" s="14"/>
    </row>
    <row r="19" spans="1:10" ht="38.25" customHeight="1">
      <c r="A19" s="94" t="s">
        <v>21</v>
      </c>
      <c r="B19" s="95"/>
      <c r="C19" s="21">
        <v>61735</v>
      </c>
      <c r="D19" s="22">
        <f>+I8+I9</f>
        <v>69</v>
      </c>
      <c r="E19" s="21">
        <f>SUM(C19*D19)</f>
        <v>4259715</v>
      </c>
      <c r="F19" s="25" t="s">
        <v>24</v>
      </c>
      <c r="G19" s="96" t="s">
        <v>18</v>
      </c>
      <c r="H19" s="97"/>
      <c r="I19" s="98"/>
      <c r="J19" s="22" t="s">
        <v>30</v>
      </c>
    </row>
    <row r="20" ht="12.75">
      <c r="F20" s="20"/>
    </row>
    <row r="21" spans="1:9" ht="12.75">
      <c r="A21" s="88" t="s">
        <v>50</v>
      </c>
      <c r="B21" s="89"/>
      <c r="C21" s="10" t="s">
        <v>13</v>
      </c>
      <c r="D21" s="19" t="s">
        <v>14</v>
      </c>
      <c r="E21" s="12"/>
      <c r="F21" s="15"/>
      <c r="G21" s="14"/>
      <c r="H21" s="14"/>
      <c r="I21" s="14"/>
    </row>
    <row r="22" spans="1:10" ht="42" customHeight="1">
      <c r="A22" s="90" t="s">
        <v>27</v>
      </c>
      <c r="B22" s="91"/>
      <c r="C22" s="21">
        <v>151036</v>
      </c>
      <c r="D22" s="22">
        <f>+I8</f>
        <v>50</v>
      </c>
      <c r="E22" s="21">
        <f>SUM(C22*D22)</f>
        <v>7551800</v>
      </c>
      <c r="F22" s="23" t="s">
        <v>26</v>
      </c>
      <c r="G22" s="60" t="s">
        <v>32</v>
      </c>
      <c r="H22" s="92"/>
      <c r="I22" s="93"/>
      <c r="J22" s="22" t="s">
        <v>30</v>
      </c>
    </row>
    <row r="23" spans="1:10" ht="36.75" customHeight="1">
      <c r="A23" s="65" t="s">
        <v>28</v>
      </c>
      <c r="B23" s="66"/>
      <c r="C23" s="21">
        <v>105381</v>
      </c>
      <c r="D23" s="22">
        <f>+I8</f>
        <v>50</v>
      </c>
      <c r="E23" s="21">
        <f>SUM(C23*D23)</f>
        <v>5269050</v>
      </c>
      <c r="F23" s="23" t="s">
        <v>26</v>
      </c>
      <c r="G23" s="60" t="s">
        <v>32</v>
      </c>
      <c r="H23" s="67"/>
      <c r="I23" s="61"/>
      <c r="J23" s="22" t="s">
        <v>29</v>
      </c>
    </row>
    <row r="24" spans="1:10" ht="42" customHeight="1">
      <c r="A24" s="60" t="s">
        <v>31</v>
      </c>
      <c r="B24" s="61"/>
      <c r="C24" s="21">
        <v>271512</v>
      </c>
      <c r="D24" s="22">
        <f>+I8</f>
        <v>50</v>
      </c>
      <c r="E24" s="21">
        <f>SUM(C24*D24)</f>
        <v>13575600</v>
      </c>
      <c r="F24" s="23" t="s">
        <v>26</v>
      </c>
      <c r="G24" s="60" t="s">
        <v>33</v>
      </c>
      <c r="H24" s="67"/>
      <c r="I24" s="61"/>
      <c r="J24" s="22" t="s">
        <v>29</v>
      </c>
    </row>
    <row r="25" spans="1:10" ht="38.25" customHeight="1">
      <c r="A25" s="60" t="s">
        <v>34</v>
      </c>
      <c r="B25" s="61"/>
      <c r="C25" s="21">
        <v>180900</v>
      </c>
      <c r="D25" s="22">
        <f>+I9</f>
        <v>19</v>
      </c>
      <c r="E25" s="21">
        <f>SUM(C25*D25)</f>
        <v>3437100</v>
      </c>
      <c r="F25" s="33" t="s">
        <v>35</v>
      </c>
      <c r="G25" s="62" t="s">
        <v>47</v>
      </c>
      <c r="H25" s="63"/>
      <c r="I25" s="64"/>
      <c r="J25" s="32" t="s">
        <v>29</v>
      </c>
    </row>
    <row r="26" spans="6:10" ht="12.75">
      <c r="F26" s="34"/>
      <c r="G26" s="35"/>
      <c r="H26" s="37" t="s">
        <v>42</v>
      </c>
      <c r="I26" s="35"/>
      <c r="J26" s="36"/>
    </row>
    <row r="27" spans="1:10" ht="12.75">
      <c r="A27" s="29" t="s">
        <v>36</v>
      </c>
      <c r="B27" s="30"/>
      <c r="C27" s="30"/>
      <c r="D27" s="30"/>
      <c r="E27" s="38">
        <f>SUM(E15:E25)</f>
        <v>106495115</v>
      </c>
      <c r="F27" s="52" t="s">
        <v>43</v>
      </c>
      <c r="G27" s="53"/>
      <c r="H27" s="54" t="s">
        <v>44</v>
      </c>
      <c r="I27" s="55" t="s">
        <v>45</v>
      </c>
      <c r="J27" s="56" t="s">
        <v>46</v>
      </c>
    </row>
    <row r="28" spans="1:10" ht="12.75">
      <c r="A28" s="1" t="s">
        <v>37</v>
      </c>
      <c r="B28" s="3"/>
      <c r="C28" s="26">
        <f>SUM(E22+E23+E24)</f>
        <v>26396450</v>
      </c>
      <c r="D28" s="27" t="s">
        <v>38</v>
      </c>
      <c r="E28" s="3"/>
      <c r="F28" s="39">
        <v>50000</v>
      </c>
      <c r="G28" s="6"/>
      <c r="H28" s="40">
        <v>0.091</v>
      </c>
      <c r="I28" s="41">
        <f>SUM(F28*H28)</f>
        <v>4550</v>
      </c>
      <c r="J28" s="42">
        <f>SUM(F28-I28)</f>
        <v>45450</v>
      </c>
    </row>
    <row r="29" spans="1:10" ht="12.75">
      <c r="A29" s="1"/>
      <c r="B29" s="3"/>
      <c r="C29" s="26">
        <f>+E25</f>
        <v>3437100</v>
      </c>
      <c r="D29" s="27" t="s">
        <v>35</v>
      </c>
      <c r="E29" s="3"/>
      <c r="F29" s="43">
        <v>28000</v>
      </c>
      <c r="G29" s="3"/>
      <c r="H29" s="44">
        <v>0.091</v>
      </c>
      <c r="I29" s="45">
        <f aca="true" t="shared" si="0" ref="I29:I34">SUM(F29*H29)</f>
        <v>2548</v>
      </c>
      <c r="J29" s="46">
        <f aca="true" t="shared" si="1" ref="J29:J34">SUM(F29-I29)</f>
        <v>25452</v>
      </c>
    </row>
    <row r="30" spans="1:10" ht="12.75">
      <c r="A30" s="1"/>
      <c r="B30" s="3"/>
      <c r="C30" s="28">
        <f>+E15+E16+E19</f>
        <v>76661565</v>
      </c>
      <c r="D30" s="3" t="s">
        <v>39</v>
      </c>
      <c r="E30" s="3"/>
      <c r="F30" s="43">
        <v>20000</v>
      </c>
      <c r="G30" s="3"/>
      <c r="H30" s="44">
        <v>0.091</v>
      </c>
      <c r="I30" s="45">
        <f t="shared" si="0"/>
        <v>1820</v>
      </c>
      <c r="J30" s="46">
        <f t="shared" si="1"/>
        <v>18180</v>
      </c>
    </row>
    <row r="31" spans="1:10" ht="12.75">
      <c r="A31" s="2"/>
      <c r="B31" s="8"/>
      <c r="C31" s="31">
        <f>SUM(C28:C30)</f>
        <v>106495115</v>
      </c>
      <c r="D31" s="8"/>
      <c r="E31" s="8"/>
      <c r="F31" s="43">
        <v>23000</v>
      </c>
      <c r="G31" s="3"/>
      <c r="H31" s="44">
        <v>0.091</v>
      </c>
      <c r="I31" s="45">
        <f t="shared" si="0"/>
        <v>2093</v>
      </c>
      <c r="J31" s="46">
        <f t="shared" si="1"/>
        <v>20907</v>
      </c>
    </row>
    <row r="32" spans="6:10" ht="12.75">
      <c r="F32" s="43">
        <v>26000</v>
      </c>
      <c r="G32" s="3"/>
      <c r="H32" s="44">
        <v>0.091</v>
      </c>
      <c r="I32" s="45">
        <f t="shared" si="0"/>
        <v>2366</v>
      </c>
      <c r="J32" s="46">
        <f t="shared" si="1"/>
        <v>23634</v>
      </c>
    </row>
    <row r="33" spans="6:10" ht="12.75">
      <c r="F33" s="43">
        <v>29000</v>
      </c>
      <c r="G33" s="3"/>
      <c r="H33" s="44">
        <v>0.091</v>
      </c>
      <c r="I33" s="45">
        <f t="shared" si="0"/>
        <v>2639</v>
      </c>
      <c r="J33" s="46">
        <f t="shared" si="1"/>
        <v>26361</v>
      </c>
    </row>
    <row r="34" spans="6:10" ht="12.75">
      <c r="F34" s="47">
        <v>33000</v>
      </c>
      <c r="G34" s="8"/>
      <c r="H34" s="48">
        <v>0.091</v>
      </c>
      <c r="I34" s="49">
        <f t="shared" si="0"/>
        <v>3003</v>
      </c>
      <c r="J34" s="50">
        <f t="shared" si="1"/>
        <v>29997</v>
      </c>
    </row>
  </sheetData>
  <mergeCells count="23">
    <mergeCell ref="A22:B22"/>
    <mergeCell ref="G22:I22"/>
    <mergeCell ref="A16:B16"/>
    <mergeCell ref="G16:I16"/>
    <mergeCell ref="A19:B19"/>
    <mergeCell ref="G19:I19"/>
    <mergeCell ref="A21:B21"/>
    <mergeCell ref="A18:B18"/>
    <mergeCell ref="A15:B15"/>
    <mergeCell ref="J11:J12"/>
    <mergeCell ref="F11:F12"/>
    <mergeCell ref="E11:E12"/>
    <mergeCell ref="G15:I15"/>
    <mergeCell ref="A11:B12"/>
    <mergeCell ref="C11:D12"/>
    <mergeCell ref="G11:I12"/>
    <mergeCell ref="A14:B14"/>
    <mergeCell ref="A25:B25"/>
    <mergeCell ref="G25:I25"/>
    <mergeCell ref="A23:B23"/>
    <mergeCell ref="G23:I23"/>
    <mergeCell ref="A24:B24"/>
    <mergeCell ref="G24:I24"/>
  </mergeCells>
  <printOptions/>
  <pageMargins left="0.1968503937007874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max</cp:lastModifiedBy>
  <cp:lastPrinted>2001-06-13T22:00:53Z</cp:lastPrinted>
  <dcterms:created xsi:type="dcterms:W3CDTF">1999-11-09T04:13:08Z</dcterms:created>
  <dcterms:modified xsi:type="dcterms:W3CDTF">2001-07-10T08:03:08Z</dcterms:modified>
  <cp:category/>
  <cp:version/>
  <cp:contentType/>
  <cp:contentStatus/>
</cp:coreProperties>
</file>